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790" tabRatio="601" activeTab="0"/>
  </bookViews>
  <sheets>
    <sheet name="Arkusz1" sheetId="1" r:id="rId1"/>
    <sheet name="ANALIZ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<sst xmlns="http://schemas.openxmlformats.org/spreadsheetml/2006/main" count="35" uniqueCount="35">
  <si>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2.  majątek gminy</t>
  </si>
  <si>
    <t>Subwencje</t>
  </si>
  <si>
    <t>Kapitał</t>
  </si>
  <si>
    <t>Odsetki</t>
  </si>
  <si>
    <t>Wartość udzielonych poręczeń</t>
  </si>
  <si>
    <t>Dochody własne w tym:</t>
  </si>
  <si>
    <t>I. Wydatki</t>
  </si>
  <si>
    <t>TAB2.</t>
  </si>
  <si>
    <t>1.podatki, opłaty, inne</t>
  </si>
  <si>
    <t>Dotacje w tym :</t>
  </si>
  <si>
    <t xml:space="preserve">odsetki </t>
  </si>
  <si>
    <t xml:space="preserve">Razem </t>
  </si>
  <si>
    <t xml:space="preserve">3.udział w podatkach stanowiących dochód budż. państwa </t>
  </si>
  <si>
    <t xml:space="preserve">RAZEM  dochody i przychody </t>
  </si>
  <si>
    <t xml:space="preserve">RAZEM wydatki i rozchody </t>
  </si>
  <si>
    <t xml:space="preserve">Wyszczególnienie </t>
  </si>
  <si>
    <t xml:space="preserve">I. Dochody </t>
  </si>
  <si>
    <t xml:space="preserve">1.na zadania  zlecone </t>
  </si>
  <si>
    <t>1. Bieżące</t>
  </si>
  <si>
    <t>2.na zadania własne</t>
  </si>
  <si>
    <t>3.na podstawie porozumień  od j.s.t.</t>
  </si>
  <si>
    <t>Środki pozyskane z innych żódeł</t>
  </si>
  <si>
    <t>II. Nadwyżka  /deficyt/</t>
  </si>
  <si>
    <t>wolne śr. z lat ubiegłych/nadwyżka</t>
  </si>
  <si>
    <t>przychody z tyt kredytów /poż.</t>
  </si>
  <si>
    <t>procent / max 15%/art. 169 u.o. f.p.</t>
  </si>
  <si>
    <t xml:space="preserve">IV Łączna kwota długu </t>
  </si>
  <si>
    <t>procent / max 60%/art. 170 u.o.f.p.</t>
  </si>
  <si>
    <t>2. Majątkowe</t>
  </si>
  <si>
    <t>4.dotacje z funduszy celowych</t>
  </si>
  <si>
    <t>spłata wnioskowanego kredytu  5 500</t>
  </si>
  <si>
    <t>III. Spłaty kredytów  ogółem w tym :</t>
  </si>
  <si>
    <t>Wykonanie budżetu Miasta za 2007 i 2008 oraz prognoza przepływów środków na okres spłaty kredytów  / w tyś.zł/</t>
  </si>
  <si>
    <t>spłata rat  kredytów  zaciagnietych i planowanych</t>
  </si>
  <si>
    <t>Załącznik nr 1 do uchwały NrXXXVI/418 /09 z dnia 29 maja 2009r.  Rady Miejskiej w Szklarskiej Porębie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</si>
</sst>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7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9" fontId="7" fillId="0" borderId="0" xfId="17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workbookViewId="0" topLeftCell="A1">
      <selection activeCell="Q1" sqref="Q1"/>
    </sheetView>
  </sheetViews>
  <sheetFormatPr defaultColWidth="9.00390625" defaultRowHeight="12.75"/>
  <cols>
    <col min="1" max="1" width="27.625" style="1" customWidth="1"/>
    <col min="2" max="2" width="8.125" style="2" hidden="1" customWidth="1"/>
    <col min="3" max="3" width="7.125" style="2" hidden="1" customWidth="1"/>
    <col min="4" max="4" width="8.25390625" style="2" hidden="1" customWidth="1"/>
    <col min="5" max="5" width="8.875" style="2" customWidth="1"/>
    <col min="6" max="6" width="9.375" style="2" customWidth="1"/>
    <col min="7" max="7" width="9.75390625" style="2" customWidth="1"/>
    <col min="8" max="8" width="9.625" style="2" customWidth="1"/>
    <col min="9" max="9" width="10.25390625" style="2" customWidth="1"/>
    <col min="10" max="12" width="9.00390625" style="2" customWidth="1"/>
    <col min="13" max="13" width="9.75390625" style="2" customWidth="1"/>
    <col min="14" max="14" width="0" style="2" hidden="1" customWidth="1"/>
    <col min="15" max="15" width="8.375" style="2" hidden="1" customWidth="1"/>
    <col min="16" max="17" width="8.375" style="2" customWidth="1"/>
    <col min="18" max="18" width="7.75390625" style="2" customWidth="1"/>
    <col min="19" max="16384" width="9.125" style="1" customWidth="1"/>
  </cols>
  <sheetData>
    <row r="1" spans="1:7" ht="37.5" customHeight="1">
      <c r="A1" s="70" t="s">
        <v>34</v>
      </c>
      <c r="G1" s="25"/>
    </row>
    <row r="2" spans="1:21" ht="14.25" customHeight="1" thickBot="1">
      <c r="A2" s="61" t="s">
        <v>32</v>
      </c>
      <c r="R2" s="30"/>
      <c r="S2" s="31"/>
      <c r="T2" s="31"/>
      <c r="U2" s="31"/>
    </row>
    <row r="3" spans="1:22" ht="12.75" customHeight="1" thickBot="1">
      <c r="A3" s="47" t="s">
        <v>15</v>
      </c>
      <c r="B3" s="18"/>
      <c r="C3" s="18"/>
      <c r="D3" s="18"/>
      <c r="E3" s="51">
        <v>2007</v>
      </c>
      <c r="F3" s="51">
        <v>2008</v>
      </c>
      <c r="G3" s="51">
        <v>2009</v>
      </c>
      <c r="H3" s="51">
        <v>2010</v>
      </c>
      <c r="I3" s="51">
        <v>2011</v>
      </c>
      <c r="J3" s="51">
        <v>2012</v>
      </c>
      <c r="K3" s="51">
        <v>2013</v>
      </c>
      <c r="L3" s="51">
        <v>1014</v>
      </c>
      <c r="M3" s="51">
        <v>2015</v>
      </c>
      <c r="N3" s="51"/>
      <c r="O3" s="49"/>
      <c r="P3" s="78"/>
      <c r="Q3" s="78"/>
      <c r="R3" s="33"/>
      <c r="S3" s="37"/>
      <c r="T3" s="37"/>
      <c r="U3" s="37"/>
      <c r="V3" s="37"/>
    </row>
    <row r="4" spans="1:18" ht="9.75" customHeight="1" thickBot="1">
      <c r="A4" s="65">
        <v>1</v>
      </c>
      <c r="B4" s="49"/>
      <c r="C4" s="49"/>
      <c r="D4" s="49"/>
      <c r="E4" s="50">
        <v>2</v>
      </c>
      <c r="F4" s="50">
        <v>3</v>
      </c>
      <c r="G4" s="50">
        <v>4</v>
      </c>
      <c r="H4" s="50">
        <v>5</v>
      </c>
      <c r="I4" s="50">
        <v>6</v>
      </c>
      <c r="J4" s="50">
        <v>7</v>
      </c>
      <c r="K4" s="50">
        <v>8</v>
      </c>
      <c r="L4" s="50">
        <v>9</v>
      </c>
      <c r="M4" s="50">
        <v>10</v>
      </c>
      <c r="N4" s="50"/>
      <c r="O4" s="50"/>
      <c r="P4" s="79"/>
      <c r="Q4" s="79"/>
      <c r="R4" s="33"/>
    </row>
    <row r="5" spans="1:18" s="9" customFormat="1" ht="12" customHeight="1" thickBot="1">
      <c r="A5" s="73" t="s">
        <v>16</v>
      </c>
      <c r="B5" s="14">
        <f>B7+B13+B15</f>
        <v>0</v>
      </c>
      <c r="C5" s="14">
        <f>C7+C13+C15</f>
        <v>0</v>
      </c>
      <c r="D5" s="14">
        <f>D7+D13+D15</f>
        <v>0</v>
      </c>
      <c r="E5" s="20">
        <f aca="true" t="shared" si="0" ref="E5:M5">E7+E13+E15+E20</f>
        <v>19793</v>
      </c>
      <c r="F5" s="20">
        <f>F7+F13+F15+F20</f>
        <v>20660</v>
      </c>
      <c r="G5" s="20">
        <f>G7+G13+G15+G20</f>
        <v>21297</v>
      </c>
      <c r="H5" s="20">
        <f t="shared" si="0"/>
        <v>22600</v>
      </c>
      <c r="I5" s="20">
        <f t="shared" si="0"/>
        <v>24000</v>
      </c>
      <c r="J5" s="20">
        <f>J7+J13+J15+J20</f>
        <v>25000</v>
      </c>
      <c r="K5" s="20">
        <f>K7+K13+K15+K20</f>
        <v>26600</v>
      </c>
      <c r="L5" s="20">
        <f>L7+L13+L15+L20</f>
        <v>28000</v>
      </c>
      <c r="M5" s="20">
        <f t="shared" si="0"/>
        <v>30000</v>
      </c>
      <c r="N5" s="20"/>
      <c r="O5" s="20"/>
      <c r="P5" s="76"/>
      <c r="Q5" s="76"/>
      <c r="R5" s="34"/>
    </row>
    <row r="6" spans="1:18" ht="11.25" hidden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5"/>
      <c r="Q6" s="35"/>
      <c r="R6" s="35"/>
    </row>
    <row r="7" spans="1:18" s="3" customFormat="1" ht="10.5">
      <c r="A7" s="7" t="s">
        <v>5</v>
      </c>
      <c r="B7" s="8">
        <f>B8+B9+B11</f>
        <v>0</v>
      </c>
      <c r="C7" s="8">
        <f>C8+C9+C11</f>
        <v>0</v>
      </c>
      <c r="D7" s="8">
        <f>D8+D9+D11</f>
        <v>0</v>
      </c>
      <c r="E7" s="8">
        <f>E8+E9+E10</f>
        <v>14383</v>
      </c>
      <c r="F7" s="8">
        <f aca="true" t="shared" si="1" ref="F7:M7">F8+F9+F10</f>
        <v>14849</v>
      </c>
      <c r="G7" s="8">
        <f t="shared" si="1"/>
        <v>15120</v>
      </c>
      <c r="H7" s="8">
        <f t="shared" si="1"/>
        <v>16100</v>
      </c>
      <c r="I7" s="8">
        <f t="shared" si="1"/>
        <v>17100</v>
      </c>
      <c r="J7" s="8">
        <f t="shared" si="1"/>
        <v>17600</v>
      </c>
      <c r="K7" s="8">
        <f t="shared" si="1"/>
        <v>18800</v>
      </c>
      <c r="L7" s="8">
        <f t="shared" si="1"/>
        <v>19600</v>
      </c>
      <c r="M7" s="8">
        <f t="shared" si="1"/>
        <v>21000</v>
      </c>
      <c r="N7" s="8"/>
      <c r="O7" s="8"/>
      <c r="P7" s="36"/>
      <c r="Q7" s="36"/>
      <c r="R7" s="36"/>
    </row>
    <row r="8" spans="1:18" ht="11.25">
      <c r="A8" s="4" t="s">
        <v>8</v>
      </c>
      <c r="B8" s="5"/>
      <c r="C8" s="5"/>
      <c r="D8" s="5"/>
      <c r="E8" s="5">
        <v>8330</v>
      </c>
      <c r="F8" s="5">
        <v>9088</v>
      </c>
      <c r="G8" s="5">
        <v>7779</v>
      </c>
      <c r="H8" s="5">
        <v>9200</v>
      </c>
      <c r="I8" s="5">
        <v>9900</v>
      </c>
      <c r="J8" s="5">
        <v>10500</v>
      </c>
      <c r="K8" s="5">
        <v>11600</v>
      </c>
      <c r="L8" s="5">
        <v>12200</v>
      </c>
      <c r="M8" s="5">
        <v>13000</v>
      </c>
      <c r="N8" s="5"/>
      <c r="O8" s="5"/>
      <c r="P8" s="35"/>
      <c r="Q8" s="35"/>
      <c r="R8" s="35"/>
    </row>
    <row r="9" spans="1:18" ht="11.25">
      <c r="A9" s="4" t="s">
        <v>0</v>
      </c>
      <c r="B9" s="5"/>
      <c r="C9" s="5"/>
      <c r="D9" s="5"/>
      <c r="E9" s="5">
        <v>3041</v>
      </c>
      <c r="F9" s="5">
        <v>2358</v>
      </c>
      <c r="G9" s="5">
        <v>4296</v>
      </c>
      <c r="H9" s="5">
        <v>3700</v>
      </c>
      <c r="I9" s="5">
        <v>3800</v>
      </c>
      <c r="J9" s="5">
        <v>3500</v>
      </c>
      <c r="K9" s="5">
        <v>3400</v>
      </c>
      <c r="L9" s="5">
        <v>3200</v>
      </c>
      <c r="M9" s="5">
        <v>3400</v>
      </c>
      <c r="N9" s="5"/>
      <c r="O9" s="5"/>
      <c r="P9" s="35"/>
      <c r="Q9" s="35"/>
      <c r="R9" s="35"/>
    </row>
    <row r="10" spans="1:18" ht="20.25" customHeight="1">
      <c r="A10" s="27" t="s">
        <v>12</v>
      </c>
      <c r="B10" s="5"/>
      <c r="C10" s="5"/>
      <c r="D10" s="5"/>
      <c r="E10" s="5">
        <v>3012</v>
      </c>
      <c r="F10" s="5">
        <v>3403</v>
      </c>
      <c r="G10" s="5">
        <v>3045</v>
      </c>
      <c r="H10" s="5">
        <v>3200</v>
      </c>
      <c r="I10" s="5">
        <v>3400</v>
      </c>
      <c r="J10" s="5">
        <v>3600</v>
      </c>
      <c r="K10" s="5">
        <v>3800</v>
      </c>
      <c r="L10" s="5">
        <v>4200</v>
      </c>
      <c r="M10" s="5">
        <v>4600</v>
      </c>
      <c r="N10" s="5"/>
      <c r="O10" s="5"/>
      <c r="P10" s="35"/>
      <c r="Q10" s="35"/>
      <c r="R10" s="35"/>
    </row>
    <row r="11" spans="1:18" ht="11.25" hidden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5"/>
      <c r="Q11" s="35"/>
      <c r="R11" s="35"/>
    </row>
    <row r="12" spans="1:18" ht="11.25" hidden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5"/>
      <c r="Q12" s="35"/>
      <c r="R12" s="35"/>
    </row>
    <row r="13" spans="1:18" s="3" customFormat="1" ht="10.5">
      <c r="A13" s="7" t="s">
        <v>1</v>
      </c>
      <c r="B13" s="8"/>
      <c r="C13" s="8"/>
      <c r="D13" s="8"/>
      <c r="E13" s="8">
        <v>2405</v>
      </c>
      <c r="F13" s="8">
        <v>2431</v>
      </c>
      <c r="G13" s="8">
        <v>2654</v>
      </c>
      <c r="H13" s="8">
        <v>2800</v>
      </c>
      <c r="I13" s="8">
        <v>3000</v>
      </c>
      <c r="J13" s="8">
        <v>3300</v>
      </c>
      <c r="K13" s="8">
        <v>3500</v>
      </c>
      <c r="L13" s="8">
        <v>3800</v>
      </c>
      <c r="M13" s="8">
        <v>4000</v>
      </c>
      <c r="N13" s="8"/>
      <c r="O13" s="8"/>
      <c r="P13" s="36"/>
      <c r="Q13" s="36"/>
      <c r="R13" s="36"/>
    </row>
    <row r="14" spans="1:18" ht="11.2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5"/>
      <c r="Q14" s="35"/>
      <c r="R14" s="35"/>
    </row>
    <row r="15" spans="1:18" s="3" customFormat="1" ht="10.5">
      <c r="A15" s="7" t="s">
        <v>9</v>
      </c>
      <c r="B15" s="8">
        <f>B16+B21</f>
        <v>0</v>
      </c>
      <c r="C15" s="8">
        <f>C16+C21</f>
        <v>0</v>
      </c>
      <c r="D15" s="8">
        <f>SUM(D16:D21)</f>
        <v>0</v>
      </c>
      <c r="E15" s="8">
        <f aca="true" t="shared" si="2" ref="E15:M15">SUM(E16:E19)</f>
        <v>3005</v>
      </c>
      <c r="F15" s="8">
        <f t="shared" si="2"/>
        <v>3380</v>
      </c>
      <c r="G15" s="8">
        <f t="shared" si="2"/>
        <v>3523</v>
      </c>
      <c r="H15" s="8">
        <f t="shared" si="2"/>
        <v>3700</v>
      </c>
      <c r="I15" s="8">
        <f t="shared" si="2"/>
        <v>3900</v>
      </c>
      <c r="J15" s="8">
        <f t="shared" si="2"/>
        <v>4100</v>
      </c>
      <c r="K15" s="8">
        <f t="shared" si="2"/>
        <v>4300</v>
      </c>
      <c r="L15" s="8">
        <f t="shared" si="2"/>
        <v>4600</v>
      </c>
      <c r="M15" s="8">
        <f t="shared" si="2"/>
        <v>5000</v>
      </c>
      <c r="N15" s="8"/>
      <c r="O15" s="8"/>
      <c r="P15" s="36"/>
      <c r="Q15" s="36"/>
      <c r="R15" s="36"/>
    </row>
    <row r="16" spans="1:18" ht="11.25">
      <c r="A16" s="27" t="s">
        <v>17</v>
      </c>
      <c r="B16" s="5"/>
      <c r="C16" s="5"/>
      <c r="D16" s="5"/>
      <c r="E16" s="5">
        <v>1771</v>
      </c>
      <c r="F16" s="5">
        <v>1628</v>
      </c>
      <c r="G16" s="5">
        <v>1829</v>
      </c>
      <c r="H16" s="5">
        <v>1900</v>
      </c>
      <c r="I16" s="5">
        <v>2000</v>
      </c>
      <c r="J16" s="5">
        <v>2100</v>
      </c>
      <c r="K16" s="5">
        <v>2200</v>
      </c>
      <c r="L16" s="5">
        <v>2400</v>
      </c>
      <c r="M16" s="5">
        <v>2600</v>
      </c>
      <c r="N16" s="5"/>
      <c r="O16" s="5"/>
      <c r="P16" s="35"/>
      <c r="Q16" s="35"/>
      <c r="R16" s="35"/>
    </row>
    <row r="17" spans="1:18" ht="11.25">
      <c r="A17" s="4" t="s">
        <v>19</v>
      </c>
      <c r="B17" s="5"/>
      <c r="C17" s="5"/>
      <c r="D17" s="5"/>
      <c r="E17" s="5">
        <v>1173</v>
      </c>
      <c r="F17" s="5">
        <v>1364</v>
      </c>
      <c r="G17" s="5">
        <v>1694</v>
      </c>
      <c r="H17" s="5">
        <v>1800</v>
      </c>
      <c r="I17" s="5">
        <v>1900</v>
      </c>
      <c r="J17" s="5">
        <v>2000</v>
      </c>
      <c r="K17" s="5">
        <v>2100</v>
      </c>
      <c r="L17" s="5">
        <v>2200</v>
      </c>
      <c r="M17" s="5">
        <v>2400</v>
      </c>
      <c r="N17" s="5"/>
      <c r="O17" s="5"/>
      <c r="P17" s="35"/>
      <c r="Q17" s="35"/>
      <c r="R17" s="35"/>
    </row>
    <row r="18" spans="1:18" ht="11.25">
      <c r="A18" s="4" t="s">
        <v>20</v>
      </c>
      <c r="B18" s="5"/>
      <c r="C18" s="5"/>
      <c r="D18" s="5"/>
      <c r="E18" s="5">
        <v>61</v>
      </c>
      <c r="F18" s="5">
        <v>88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35"/>
      <c r="Q18" s="35"/>
      <c r="R18" s="35"/>
    </row>
    <row r="19" spans="1:18" ht="11.25">
      <c r="A19" s="4" t="s">
        <v>29</v>
      </c>
      <c r="B19" s="5"/>
      <c r="C19" s="5"/>
      <c r="D19" s="5"/>
      <c r="E19" s="5">
        <v>0</v>
      </c>
      <c r="F19" s="5">
        <v>300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5"/>
      <c r="P19" s="35"/>
      <c r="Q19" s="35"/>
      <c r="R19" s="35"/>
    </row>
    <row r="20" spans="1:18" ht="11.25">
      <c r="A20" s="52" t="s">
        <v>21</v>
      </c>
      <c r="B20" s="5"/>
      <c r="C20" s="5"/>
      <c r="D20" s="5"/>
      <c r="E20" s="54">
        <v>0</v>
      </c>
      <c r="F20" s="54">
        <v>0</v>
      </c>
      <c r="G20" s="54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5"/>
      <c r="P20" s="35"/>
      <c r="Q20" s="35"/>
      <c r="R20" s="35"/>
    </row>
    <row r="21" spans="2:18" ht="11.25" hidden="1">
      <c r="B21" s="1"/>
      <c r="C21" s="1"/>
      <c r="D21" s="1"/>
      <c r="E21" s="1"/>
      <c r="F21" s="57"/>
      <c r="G21" s="1"/>
      <c r="H21" s="1"/>
      <c r="I21" s="1"/>
      <c r="J21" s="1"/>
      <c r="K21" s="1"/>
      <c r="L21" s="1"/>
      <c r="M21" s="1"/>
      <c r="N21" s="1"/>
      <c r="O21" s="32"/>
      <c r="P21" s="37"/>
      <c r="Q21" s="37"/>
      <c r="R21" s="37"/>
    </row>
    <row r="22" spans="1:18" ht="11.25">
      <c r="A22" s="53" t="s">
        <v>23</v>
      </c>
      <c r="B22" s="12"/>
      <c r="C22" s="12"/>
      <c r="D22" s="12"/>
      <c r="E22" s="48">
        <v>2044</v>
      </c>
      <c r="F22" s="58">
        <v>2396</v>
      </c>
      <c r="G22" s="57">
        <v>990</v>
      </c>
      <c r="H22" s="55">
        <v>0</v>
      </c>
      <c r="I22" s="60">
        <v>0</v>
      </c>
      <c r="J22" s="1">
        <v>0</v>
      </c>
      <c r="K22" s="80">
        <v>0</v>
      </c>
      <c r="L22" s="1">
        <v>0</v>
      </c>
      <c r="M22" s="60">
        <v>0</v>
      </c>
      <c r="N22" s="55"/>
      <c r="O22" s="56"/>
      <c r="P22" s="37"/>
      <c r="Q22" s="37"/>
      <c r="R22" s="37"/>
    </row>
    <row r="23" spans="1:18" ht="12" thickBot="1">
      <c r="A23" s="53" t="s">
        <v>24</v>
      </c>
      <c r="B23" s="12"/>
      <c r="C23" s="12"/>
      <c r="D23" s="12"/>
      <c r="E23" s="48">
        <v>200</v>
      </c>
      <c r="F23" s="59">
        <v>0</v>
      </c>
      <c r="G23" s="59">
        <v>9604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/>
      <c r="O23" s="12"/>
      <c r="P23" s="35"/>
      <c r="Q23" s="35"/>
      <c r="R23" s="35"/>
    </row>
    <row r="24" spans="1:18" s="9" customFormat="1" ht="15" hidden="1" thickBot="1">
      <c r="A24" s="15"/>
      <c r="B24" s="14">
        <f>B26+B27+B28</f>
        <v>0</v>
      </c>
      <c r="C24" s="14">
        <f>C26+C27+C28</f>
        <v>0</v>
      </c>
      <c r="D24" s="14">
        <f>D26+D27+D28</f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4"/>
      <c r="Q24" s="34"/>
      <c r="R24" s="34"/>
    </row>
    <row r="25" spans="1:18" ht="12" hidden="1" thickBot="1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5"/>
      <c r="Q25" s="35"/>
      <c r="R25" s="35"/>
    </row>
    <row r="26" spans="1:18" ht="12" hidden="1" thickBot="1">
      <c r="A26" s="4"/>
      <c r="B26" s="5">
        <v>0</v>
      </c>
      <c r="C26" s="5">
        <v>0</v>
      </c>
      <c r="D26" s="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5"/>
      <c r="Q26" s="35"/>
      <c r="R26" s="35"/>
    </row>
    <row r="27" spans="1:18" ht="12" hidden="1" thickBot="1">
      <c r="A27" s="4"/>
      <c r="B27" s="5"/>
      <c r="C27" s="5">
        <v>0</v>
      </c>
      <c r="D27" s="5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5"/>
    </row>
    <row r="28" spans="1:18" ht="12" hidden="1" thickBot="1">
      <c r="A28" s="4"/>
      <c r="B28" s="5">
        <v>0</v>
      </c>
      <c r="C28" s="5"/>
      <c r="D28" s="5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5"/>
      <c r="Q28" s="35"/>
      <c r="R28" s="35"/>
    </row>
    <row r="29" spans="1:18" ht="12" hidden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5"/>
      <c r="Q29" s="35"/>
      <c r="R29" s="35"/>
    </row>
    <row r="30" spans="1:18" s="9" customFormat="1" ht="11.25" customHeight="1" thickBot="1">
      <c r="A30" s="46" t="s">
        <v>13</v>
      </c>
      <c r="B30" s="14">
        <f>B24+B5</f>
        <v>0</v>
      </c>
      <c r="C30" s="14">
        <f>C24+C5</f>
        <v>0</v>
      </c>
      <c r="D30" s="14">
        <f>D24+D5</f>
        <v>0</v>
      </c>
      <c r="E30" s="68">
        <f aca="true" t="shared" si="3" ref="E30:L30">E23+E5+E22</f>
        <v>22037</v>
      </c>
      <c r="F30" s="68">
        <f t="shared" si="3"/>
        <v>23056</v>
      </c>
      <c r="G30" s="68">
        <f t="shared" si="3"/>
        <v>31891</v>
      </c>
      <c r="H30" s="68">
        <f t="shared" si="3"/>
        <v>22600</v>
      </c>
      <c r="I30" s="68">
        <f t="shared" si="3"/>
        <v>24000</v>
      </c>
      <c r="J30" s="68">
        <f t="shared" si="3"/>
        <v>25000</v>
      </c>
      <c r="K30" s="68">
        <f t="shared" si="3"/>
        <v>26600</v>
      </c>
      <c r="L30" s="68">
        <f t="shared" si="3"/>
        <v>28000</v>
      </c>
      <c r="M30" s="68">
        <f>M23+M5</f>
        <v>30000</v>
      </c>
      <c r="N30" s="20"/>
      <c r="O30" s="20"/>
      <c r="P30" s="76"/>
      <c r="Q30" s="76"/>
      <c r="R30" s="34"/>
    </row>
    <row r="31" spans="1:18" s="10" customFormat="1" ht="12.75" customHeight="1" thickBot="1">
      <c r="A31" s="46" t="s">
        <v>14</v>
      </c>
      <c r="B31" s="17"/>
      <c r="C31" s="17"/>
      <c r="D31" s="17"/>
      <c r="E31" s="68">
        <v>19641</v>
      </c>
      <c r="F31" s="68">
        <v>20357</v>
      </c>
      <c r="G31" s="68">
        <v>31891</v>
      </c>
      <c r="H31" s="68">
        <v>22600</v>
      </c>
      <c r="I31" s="69">
        <v>24000</v>
      </c>
      <c r="J31" s="68">
        <v>25000</v>
      </c>
      <c r="K31" s="68">
        <v>26600</v>
      </c>
      <c r="L31" s="68">
        <v>28000</v>
      </c>
      <c r="M31" s="68">
        <v>30000</v>
      </c>
      <c r="N31" s="20"/>
      <c r="O31" s="20"/>
      <c r="P31" s="76"/>
      <c r="Q31" s="76"/>
      <c r="R31" s="38"/>
    </row>
    <row r="32" spans="1:18" s="10" customFormat="1" ht="15.75" hidden="1" thickBot="1">
      <c r="A32" s="2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8"/>
      <c r="Q32" s="38"/>
      <c r="R32" s="38"/>
    </row>
    <row r="33" spans="1:18" s="9" customFormat="1" ht="12" customHeight="1" thickBot="1">
      <c r="A33" s="66" t="s">
        <v>6</v>
      </c>
      <c r="B33" s="67">
        <f>B34+B35</f>
        <v>0</v>
      </c>
      <c r="C33" s="67">
        <f>C34+C35</f>
        <v>0</v>
      </c>
      <c r="D33" s="67">
        <f>D34+D35</f>
        <v>0</v>
      </c>
      <c r="E33" s="67">
        <f aca="true" t="shared" si="4" ref="E33:M33">E34+E35</f>
        <v>18294</v>
      </c>
      <c r="F33" s="67">
        <f t="shared" si="4"/>
        <v>19785</v>
      </c>
      <c r="G33" s="67">
        <f t="shared" si="4"/>
        <v>31326</v>
      </c>
      <c r="H33" s="67">
        <f t="shared" si="4"/>
        <v>21000</v>
      </c>
      <c r="I33" s="67">
        <f t="shared" si="4"/>
        <v>22400</v>
      </c>
      <c r="J33" s="67">
        <f t="shared" si="4"/>
        <v>23400</v>
      </c>
      <c r="K33" s="67">
        <f t="shared" si="4"/>
        <v>25000</v>
      </c>
      <c r="L33" s="67">
        <f t="shared" si="4"/>
        <v>26400</v>
      </c>
      <c r="M33" s="67">
        <f t="shared" si="4"/>
        <v>28396</v>
      </c>
      <c r="N33" s="20"/>
      <c r="O33" s="20"/>
      <c r="P33" s="76"/>
      <c r="Q33" s="76"/>
      <c r="R33" s="34"/>
    </row>
    <row r="34" spans="1:18" ht="11.25">
      <c r="A34" s="6" t="s">
        <v>18</v>
      </c>
      <c r="B34" s="13"/>
      <c r="C34" s="13"/>
      <c r="D34" s="13"/>
      <c r="E34" s="13">
        <v>15942</v>
      </c>
      <c r="F34" s="13">
        <v>17231</v>
      </c>
      <c r="G34" s="13">
        <v>19842</v>
      </c>
      <c r="H34" s="13">
        <v>19000</v>
      </c>
      <c r="I34" s="13">
        <v>19400</v>
      </c>
      <c r="J34" s="13">
        <v>20000</v>
      </c>
      <c r="K34" s="13">
        <v>22000</v>
      </c>
      <c r="L34" s="13">
        <v>22900</v>
      </c>
      <c r="M34" s="13">
        <v>24396</v>
      </c>
      <c r="N34" s="13"/>
      <c r="O34" s="13"/>
      <c r="P34" s="35"/>
      <c r="Q34" s="35"/>
      <c r="R34" s="35"/>
    </row>
    <row r="35" spans="1:18" ht="11.25">
      <c r="A35" s="4" t="s">
        <v>28</v>
      </c>
      <c r="B35" s="5"/>
      <c r="C35" s="5"/>
      <c r="D35" s="5"/>
      <c r="E35" s="5">
        <v>2352</v>
      </c>
      <c r="F35" s="5">
        <v>2554</v>
      </c>
      <c r="G35" s="5">
        <v>11484</v>
      </c>
      <c r="H35" s="5">
        <v>2000</v>
      </c>
      <c r="I35" s="5">
        <v>3000</v>
      </c>
      <c r="J35" s="5">
        <v>3400</v>
      </c>
      <c r="K35" s="5">
        <v>3000</v>
      </c>
      <c r="L35" s="5">
        <v>3500</v>
      </c>
      <c r="M35" s="5">
        <v>4000</v>
      </c>
      <c r="N35" s="5"/>
      <c r="O35" s="5"/>
      <c r="P35" s="35"/>
      <c r="Q35" s="35"/>
      <c r="R35" s="35"/>
    </row>
    <row r="36" spans="1:18" ht="12.75" thickBot="1">
      <c r="A36" s="72" t="s">
        <v>22</v>
      </c>
      <c r="B36" s="5"/>
      <c r="C36" s="5"/>
      <c r="D36" s="5"/>
      <c r="E36" s="29">
        <v>2396</v>
      </c>
      <c r="F36" s="54">
        <v>2699</v>
      </c>
      <c r="G36" s="81">
        <v>-10029</v>
      </c>
      <c r="H36" s="29">
        <v>1600</v>
      </c>
      <c r="I36" s="29">
        <v>1600</v>
      </c>
      <c r="J36" s="29">
        <v>1600</v>
      </c>
      <c r="K36" s="29">
        <v>1600</v>
      </c>
      <c r="L36" s="29">
        <v>1600</v>
      </c>
      <c r="M36" s="29">
        <v>1604</v>
      </c>
      <c r="N36" s="29"/>
      <c r="O36" s="29"/>
      <c r="P36" s="33"/>
      <c r="Q36" s="33"/>
      <c r="R36" s="35"/>
    </row>
    <row r="37" spans="1:18" ht="12" hidden="1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5"/>
      <c r="Q37" s="35"/>
      <c r="R37" s="35"/>
    </row>
    <row r="38" spans="1:18" s="9" customFormat="1" ht="25.5" customHeight="1" thickBot="1">
      <c r="A38" s="45" t="s">
        <v>31</v>
      </c>
      <c r="B38" s="20">
        <f>SUM(B39+B40)</f>
        <v>0</v>
      </c>
      <c r="C38" s="20">
        <f aca="true" t="shared" si="5" ref="C38:O38">SUM(C39+C40)</f>
        <v>0</v>
      </c>
      <c r="D38" s="20">
        <f>SUM(D39+D40)</f>
        <v>0</v>
      </c>
      <c r="E38" s="68">
        <f t="shared" si="5"/>
        <v>1440</v>
      </c>
      <c r="F38" s="68">
        <f t="shared" si="5"/>
        <v>634</v>
      </c>
      <c r="G38" s="68">
        <f t="shared" si="5"/>
        <v>1015</v>
      </c>
      <c r="H38" s="68">
        <f t="shared" si="5"/>
        <v>2208</v>
      </c>
      <c r="I38" s="68">
        <f t="shared" si="5"/>
        <v>2107</v>
      </c>
      <c r="J38" s="68">
        <f t="shared" si="5"/>
        <v>2006</v>
      </c>
      <c r="K38" s="68">
        <f t="shared" si="5"/>
        <v>1904</v>
      </c>
      <c r="L38" s="68">
        <f t="shared" si="5"/>
        <v>1803</v>
      </c>
      <c r="M38" s="68">
        <f t="shared" si="5"/>
        <v>1754</v>
      </c>
      <c r="N38" s="68">
        <f t="shared" si="5"/>
        <v>0</v>
      </c>
      <c r="O38" s="68">
        <f t="shared" si="5"/>
        <v>0</v>
      </c>
      <c r="P38" s="76"/>
      <c r="Q38" s="76"/>
      <c r="R38" s="34"/>
    </row>
    <row r="39" spans="1:18" ht="11.25">
      <c r="A39" s="6" t="s">
        <v>2</v>
      </c>
      <c r="B39" s="13"/>
      <c r="C39" s="13"/>
      <c r="D39" s="13"/>
      <c r="E39" s="13">
        <f>SUM(E41)</f>
        <v>1347</v>
      </c>
      <c r="F39" s="13">
        <f>SUM(F41)</f>
        <v>572</v>
      </c>
      <c r="G39" s="13">
        <f>SUM(G41)</f>
        <v>565</v>
      </c>
      <c r="H39" s="13">
        <f aca="true" t="shared" si="6" ref="H39:M39">SUM(H41+H43)</f>
        <v>1600</v>
      </c>
      <c r="I39" s="13">
        <f t="shared" si="6"/>
        <v>1600</v>
      </c>
      <c r="J39" s="13">
        <f t="shared" si="6"/>
        <v>1600</v>
      </c>
      <c r="K39" s="13">
        <f t="shared" si="6"/>
        <v>1600</v>
      </c>
      <c r="L39" s="13">
        <f t="shared" si="6"/>
        <v>1600</v>
      </c>
      <c r="M39" s="13">
        <f t="shared" si="6"/>
        <v>1604</v>
      </c>
      <c r="N39" s="13">
        <f>SUM(N41)</f>
        <v>0</v>
      </c>
      <c r="O39" s="13">
        <f>SUM(O41)</f>
        <v>0</v>
      </c>
      <c r="P39" s="35"/>
      <c r="Q39" s="35"/>
      <c r="R39" s="35"/>
    </row>
    <row r="40" spans="1:18" ht="11.25">
      <c r="A40" s="4" t="s">
        <v>3</v>
      </c>
      <c r="B40" s="5"/>
      <c r="C40" s="5"/>
      <c r="D40" s="5"/>
      <c r="E40" s="5">
        <f>SUM(E42)</f>
        <v>93</v>
      </c>
      <c r="F40" s="5">
        <f aca="true" t="shared" si="7" ref="F40:M40">SUM(F42)</f>
        <v>62</v>
      </c>
      <c r="G40" s="5">
        <f t="shared" si="7"/>
        <v>450</v>
      </c>
      <c r="H40" s="5">
        <f t="shared" si="7"/>
        <v>608</v>
      </c>
      <c r="I40" s="5">
        <f t="shared" si="7"/>
        <v>507</v>
      </c>
      <c r="J40" s="5">
        <f t="shared" si="7"/>
        <v>406</v>
      </c>
      <c r="K40" s="5">
        <v>304</v>
      </c>
      <c r="L40" s="5">
        <v>203</v>
      </c>
      <c r="M40" s="5">
        <f t="shared" si="7"/>
        <v>150</v>
      </c>
      <c r="N40" s="5"/>
      <c r="O40" s="5"/>
      <c r="P40" s="35"/>
      <c r="Q40" s="35"/>
      <c r="R40" s="35"/>
    </row>
    <row r="41" spans="1:18" ht="22.5" customHeight="1">
      <c r="A41" s="27" t="s">
        <v>33</v>
      </c>
      <c r="B41" s="5"/>
      <c r="C41" s="5"/>
      <c r="D41" s="5"/>
      <c r="E41" s="5">
        <v>1347</v>
      </c>
      <c r="F41" s="5">
        <v>572</v>
      </c>
      <c r="G41" s="5">
        <v>565</v>
      </c>
      <c r="H41" s="5">
        <v>680</v>
      </c>
      <c r="I41" s="5">
        <v>680</v>
      </c>
      <c r="J41" s="5">
        <v>680</v>
      </c>
      <c r="K41" s="5">
        <v>680</v>
      </c>
      <c r="L41" s="5">
        <v>680</v>
      </c>
      <c r="M41" s="5">
        <v>704</v>
      </c>
      <c r="N41" s="5"/>
      <c r="O41" s="5"/>
      <c r="P41" s="35"/>
      <c r="Q41" s="35"/>
      <c r="R41" s="35"/>
    </row>
    <row r="42" spans="1:18" ht="11.25">
      <c r="A42" s="4" t="s">
        <v>10</v>
      </c>
      <c r="B42" s="5"/>
      <c r="C42" s="5"/>
      <c r="D42" s="5"/>
      <c r="E42" s="5">
        <v>93</v>
      </c>
      <c r="F42" s="5">
        <v>62</v>
      </c>
      <c r="G42" s="5">
        <v>450</v>
      </c>
      <c r="H42" s="5">
        <v>608</v>
      </c>
      <c r="I42" s="5">
        <v>507</v>
      </c>
      <c r="J42" s="5">
        <v>406</v>
      </c>
      <c r="K42" s="5">
        <v>304</v>
      </c>
      <c r="L42" s="5">
        <v>203</v>
      </c>
      <c r="M42" s="5">
        <v>150</v>
      </c>
      <c r="N42" s="5"/>
      <c r="O42" s="5"/>
      <c r="P42" s="35"/>
      <c r="Q42" s="35"/>
      <c r="R42" s="35"/>
    </row>
    <row r="43" spans="1:18" ht="11.25">
      <c r="A43" s="83" t="s">
        <v>30</v>
      </c>
      <c r="B43" s="5"/>
      <c r="C43" s="5"/>
      <c r="D43" s="5"/>
      <c r="E43" s="5">
        <v>0</v>
      </c>
      <c r="F43" s="5">
        <v>0</v>
      </c>
      <c r="G43" s="5">
        <v>0</v>
      </c>
      <c r="H43" s="54">
        <v>920</v>
      </c>
      <c r="I43" s="54">
        <v>920</v>
      </c>
      <c r="J43" s="54">
        <v>920</v>
      </c>
      <c r="K43" s="54">
        <v>920</v>
      </c>
      <c r="L43" s="54">
        <v>920</v>
      </c>
      <c r="M43" s="54">
        <v>900</v>
      </c>
      <c r="N43" s="5"/>
      <c r="O43" s="5"/>
      <c r="P43" s="35"/>
      <c r="Q43" s="35"/>
      <c r="R43" s="35"/>
    </row>
    <row r="44" spans="1:18" ht="11.25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5"/>
      <c r="Q44" s="35"/>
      <c r="R44" s="35"/>
    </row>
    <row r="45" spans="1:18" ht="11.25">
      <c r="A45" s="71" t="s">
        <v>4</v>
      </c>
      <c r="B45" s="5"/>
      <c r="C45" s="5"/>
      <c r="D45" s="5"/>
      <c r="E45" s="29">
        <v>58</v>
      </c>
      <c r="F45" s="29">
        <v>133</v>
      </c>
      <c r="G45" s="29">
        <v>153</v>
      </c>
      <c r="H45" s="29">
        <v>146</v>
      </c>
      <c r="I45" s="29">
        <v>140</v>
      </c>
      <c r="J45" s="29">
        <v>120</v>
      </c>
      <c r="K45" s="29">
        <v>89</v>
      </c>
      <c r="L45" s="29">
        <v>86</v>
      </c>
      <c r="M45" s="29">
        <v>83</v>
      </c>
      <c r="N45" s="29"/>
      <c r="O45" s="29"/>
      <c r="P45" s="33"/>
      <c r="Q45" s="33"/>
      <c r="R45" s="35"/>
    </row>
    <row r="46" spans="1:18" ht="11.25" hidden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5"/>
      <c r="Q46" s="35"/>
      <c r="R46" s="35"/>
    </row>
    <row r="47" spans="1:18" ht="12.75">
      <c r="A47" s="44" t="s">
        <v>11</v>
      </c>
      <c r="B47" s="5"/>
      <c r="C47" s="5"/>
      <c r="D47" s="5"/>
      <c r="E47" s="43">
        <f>E38+E45</f>
        <v>1498</v>
      </c>
      <c r="F47" s="43">
        <f aca="true" t="shared" si="8" ref="F47:M47">F38+F45</f>
        <v>767</v>
      </c>
      <c r="G47" s="43">
        <f t="shared" si="8"/>
        <v>1168</v>
      </c>
      <c r="H47" s="43">
        <f t="shared" si="8"/>
        <v>2354</v>
      </c>
      <c r="I47" s="43">
        <f t="shared" si="8"/>
        <v>2247</v>
      </c>
      <c r="J47" s="43">
        <f t="shared" si="8"/>
        <v>2126</v>
      </c>
      <c r="K47" s="43">
        <f t="shared" si="8"/>
        <v>1993</v>
      </c>
      <c r="L47" s="43">
        <f t="shared" si="8"/>
        <v>1889</v>
      </c>
      <c r="M47" s="43">
        <f t="shared" si="8"/>
        <v>1837</v>
      </c>
      <c r="N47" s="29"/>
      <c r="O47" s="29"/>
      <c r="P47" s="33"/>
      <c r="Q47" s="33"/>
      <c r="R47" s="35"/>
    </row>
    <row r="48" spans="1:18" ht="11.25" hidden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5"/>
      <c r="Q48" s="35"/>
      <c r="R48" s="35"/>
    </row>
    <row r="49" spans="1:18" ht="11.25">
      <c r="A49" s="62" t="s">
        <v>26</v>
      </c>
      <c r="B49" s="5"/>
      <c r="C49" s="5"/>
      <c r="D49" s="5"/>
      <c r="E49" s="63">
        <v>1137</v>
      </c>
      <c r="F49" s="63">
        <v>565</v>
      </c>
      <c r="G49" s="63">
        <v>9604</v>
      </c>
      <c r="H49" s="63">
        <v>8004</v>
      </c>
      <c r="I49" s="63">
        <v>6404</v>
      </c>
      <c r="J49" s="63">
        <v>4804</v>
      </c>
      <c r="K49" s="63">
        <v>3204</v>
      </c>
      <c r="L49" s="63">
        <v>1604</v>
      </c>
      <c r="M49" s="63">
        <v>0</v>
      </c>
      <c r="N49" s="5"/>
      <c r="O49" s="5"/>
      <c r="P49" s="35"/>
      <c r="Q49" s="35"/>
      <c r="R49" s="35"/>
    </row>
    <row r="50" spans="1:18" ht="11.25">
      <c r="A50" s="26" t="s">
        <v>25</v>
      </c>
      <c r="B50" s="5"/>
      <c r="C50" s="5"/>
      <c r="D50" s="5"/>
      <c r="E50" s="5">
        <v>7.6</v>
      </c>
      <c r="F50" s="5">
        <v>3.7</v>
      </c>
      <c r="G50" s="5">
        <v>5.5</v>
      </c>
      <c r="H50" s="5">
        <v>10.4</v>
      </c>
      <c r="I50" s="5">
        <v>9.4</v>
      </c>
      <c r="J50" s="82">
        <v>8.5</v>
      </c>
      <c r="K50" s="82">
        <v>7.5</v>
      </c>
      <c r="L50" s="82">
        <v>6.7</v>
      </c>
      <c r="M50" s="82">
        <v>6.1</v>
      </c>
      <c r="N50" s="5"/>
      <c r="O50" s="5"/>
      <c r="P50" s="35"/>
      <c r="Q50" s="35"/>
      <c r="R50" s="35"/>
    </row>
    <row r="51" spans="1:18" ht="11.25">
      <c r="A51" s="26" t="s">
        <v>27</v>
      </c>
      <c r="B51" s="5"/>
      <c r="C51" s="5"/>
      <c r="D51" s="5"/>
      <c r="E51" s="5">
        <v>5.7</v>
      </c>
      <c r="F51" s="5">
        <v>2.7</v>
      </c>
      <c r="G51" s="5">
        <v>45.1</v>
      </c>
      <c r="H51" s="5">
        <v>35.4</v>
      </c>
      <c r="I51" s="82">
        <v>26.7</v>
      </c>
      <c r="J51" s="82">
        <v>19.2</v>
      </c>
      <c r="K51" s="82">
        <v>12</v>
      </c>
      <c r="L51" s="82">
        <v>5.7</v>
      </c>
      <c r="M51" s="82">
        <v>0</v>
      </c>
      <c r="N51" s="5"/>
      <c r="O51" s="5"/>
      <c r="P51" s="35"/>
      <c r="Q51" s="35"/>
      <c r="R51" s="35"/>
    </row>
    <row r="52" spans="1:18" ht="11.25">
      <c r="A52" s="6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1.25">
      <c r="A53" s="6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9.5" customHeight="1">
      <c r="A54" s="4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1.25">
      <c r="A55" s="4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1.25">
      <c r="A56" s="4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1.25">
      <c r="A57" s="4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1.25">
      <c r="A58" s="4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1.25">
      <c r="A59" s="4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1.25">
      <c r="A60" s="4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1.25">
      <c r="A61" s="4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1.25">
      <c r="A62" s="4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1.25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9" customFormat="1" ht="14.2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7" ht="11.25">
      <c r="A65" s="3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1.25">
      <c r="A66" s="3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selection activeCell="B1" sqref="B1"/>
    </sheetView>
  </sheetViews>
  <sheetFormatPr defaultColWidth="9.00390625" defaultRowHeight="12.75"/>
  <cols>
    <col min="1" max="1" width="0.2421875" style="0" customWidth="1"/>
    <col min="2" max="2" width="27.375" style="0" customWidth="1"/>
    <col min="3" max="3" width="8.875" style="0" customWidth="1"/>
    <col min="4" max="4" width="7.00390625" style="0" customWidth="1"/>
    <col min="5" max="5" width="6.00390625" style="0" customWidth="1"/>
    <col min="6" max="6" width="6.875" style="0" customWidth="1"/>
    <col min="7" max="7" width="6.625" style="0" customWidth="1"/>
    <col min="8" max="8" width="6.125" style="0" customWidth="1"/>
    <col min="9" max="10" width="6.00390625" style="0" customWidth="1"/>
    <col min="11" max="11" width="6.125" style="0" customWidth="1"/>
    <col min="12" max="12" width="6.75390625" style="0" customWidth="1"/>
    <col min="13" max="13" width="6.875" style="0" customWidth="1"/>
    <col min="14" max="14" width="7.125" style="0" customWidth="1"/>
  </cols>
  <sheetData>
    <row r="1" spans="1:14" ht="12.75">
      <c r="A1" s="24" t="s">
        <v>7</v>
      </c>
      <c r="B1" s="74"/>
      <c r="C1" s="7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2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s="19" customFormat="1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12.75">
      <c r="B6" s="21"/>
      <c r="C6" s="7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ht="12.7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2" ht="12.7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2.7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um</cp:lastModifiedBy>
  <cp:lastPrinted>2009-06-01T07:26:50Z</cp:lastPrinted>
  <dcterms:created xsi:type="dcterms:W3CDTF">1999-07-27T07:56:36Z</dcterms:created>
  <dcterms:modified xsi:type="dcterms:W3CDTF">2009-06-01T07:26:53Z</dcterms:modified>
  <cp:category/>
  <cp:version/>
  <cp:contentType/>
  <cp:contentStatus/>
</cp:coreProperties>
</file>